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ITYMGR\BUDGET OFFICE FILES\Tableau Files\Budget Explorer\"/>
    </mc:Choice>
  </mc:AlternateContent>
  <xr:revisionPtr revIDLastSave="0" documentId="13_ncr:1_{C23726AD-FD91-43F5-8EDF-13C8C8AE4CDF}" xr6:coauthVersionLast="47" xr6:coauthVersionMax="47" xr10:uidLastSave="{00000000-0000-0000-0000-000000000000}"/>
  <bookViews>
    <workbookView xWindow="-28920" yWindow="-120" windowWidth="29040" windowHeight="15840" xr2:uid="{A23E4E2C-8224-433D-8D5B-38FC6E594AC9}"/>
  </bookViews>
  <sheets>
    <sheet name="CIP Highligh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G32" i="1"/>
  <c r="E32" i="1"/>
  <c r="C32" i="1"/>
  <c r="B3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H14" i="1"/>
  <c r="F14" i="1"/>
  <c r="D14" i="1"/>
  <c r="F32" i="1" l="1"/>
  <c r="D32" i="1"/>
  <c r="H32" i="1"/>
</calcChain>
</file>

<file path=xl/sharedStrings.xml><?xml version="1.0" encoding="utf-8"?>
<sst xmlns="http://schemas.openxmlformats.org/spreadsheetml/2006/main" count="38" uniqueCount="38">
  <si>
    <t>Transportation &amp; Access</t>
  </si>
  <si>
    <t>Education</t>
  </si>
  <si>
    <t>Facilities</t>
  </si>
  <si>
    <t>Parks &amp; Rec</t>
  </si>
  <si>
    <t>Public Safety &amp; Justice</t>
  </si>
  <si>
    <t>Project Name</t>
  </si>
  <si>
    <t>10th and Grady Avenue</t>
  </si>
  <si>
    <t>Avon Fuel Station Construction</t>
  </si>
  <si>
    <t>Barracks and Emmett</t>
  </si>
  <si>
    <t>Bypass Fire Station Replacement</t>
  </si>
  <si>
    <t>Charlottesville Middle School</t>
  </si>
  <si>
    <t>CHS Roof Replacement</t>
  </si>
  <si>
    <t>Dairy Road</t>
  </si>
  <si>
    <t>East High Street</t>
  </si>
  <si>
    <t>Emmett Streetscape</t>
  </si>
  <si>
    <t>Fontaine Avenue</t>
  </si>
  <si>
    <t>Hillcrest Road</t>
  </si>
  <si>
    <t>Meadow Creek Trail Bridge</t>
  </si>
  <si>
    <t>Meadowcreek Golf Course Irrigation</t>
  </si>
  <si>
    <t>New Sidewalks</t>
  </si>
  <si>
    <t>Preston/Harris Intersection</t>
  </si>
  <si>
    <t>Rugby Avenue Trail</t>
  </si>
  <si>
    <t>Stribling Avenue</t>
  </si>
  <si>
    <t>Washington Park / Madison Avenue</t>
  </si>
  <si>
    <t>Percent Expended</t>
  </si>
  <si>
    <t>Percent Encumbered</t>
  </si>
  <si>
    <t>Percent Remaining</t>
  </si>
  <si>
    <t>Dollars Appropriated</t>
  </si>
  <si>
    <t xml:space="preserve"> Dollars Expended</t>
  </si>
  <si>
    <t>Dollars Encumbered</t>
  </si>
  <si>
    <t>Dollars Remaining</t>
  </si>
  <si>
    <t>CIP Project Category</t>
  </si>
  <si>
    <t>Table 1: Number of CIP Projects per CIP Category</t>
  </si>
  <si>
    <t>Table 2: Dollars and Percentage Appropriated, Expended, Encumbered, and Remaining by Project Name</t>
  </si>
  <si>
    <t>Total Number of Highlighted Projects</t>
  </si>
  <si>
    <t>Grand Total for Highlighted Projects</t>
  </si>
  <si>
    <t>Number of Highlighted Projects in Category</t>
  </si>
  <si>
    <t>Description: The Buidget Explorer's Capital Imrovement Program Highlights tab displays a subset of Capital Improvement projects that have been chosen to highlight due to their interest to the public.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</si>
</sst>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1" fillId="0" borderId="0" xfId="0" applyFont="1"/>
    <xf numFmtId="0" fontId="1" fillId="2" borderId="1" xfId="0" applyFont="1" applyFill="1" applyBorder="1"/>
    <xf numFmtId="0" fontId="3" fillId="0" borderId="1" xfId="0" quotePrefix="1" applyFont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4" fillId="3" borderId="1" xfId="0" quotePrefix="1" applyFont="1" applyFill="1" applyBorder="1" applyAlignment="1">
      <alignment horizontal="right" vertical="top"/>
    </xf>
    <xf numFmtId="0" fontId="4" fillId="3" borderId="1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0" fontId="4" fillId="3" borderId="1" xfId="0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A83F-5670-41A9-8365-08386C262FB4}">
  <dimension ref="A1:H32"/>
  <sheetViews>
    <sheetView tabSelected="1" workbookViewId="0"/>
  </sheetViews>
  <sheetFormatPr defaultRowHeight="15" x14ac:dyDescent="0.25"/>
  <cols>
    <col min="1" max="1" width="36.85546875" customWidth="1"/>
    <col min="2" max="2" width="40.28515625" bestFit="1" customWidth="1"/>
    <col min="3" max="3" width="18.140625" bestFit="1" customWidth="1"/>
    <col min="4" max="4" width="19" bestFit="1" customWidth="1"/>
    <col min="5" max="5" width="20.85546875" bestFit="1" customWidth="1"/>
    <col min="6" max="6" width="21.85546875" bestFit="1" customWidth="1"/>
    <col min="7" max="7" width="18.85546875" bestFit="1" customWidth="1"/>
    <col min="8" max="8" width="19.7109375" bestFit="1" customWidth="1"/>
  </cols>
  <sheetData>
    <row r="1" spans="1:8" x14ac:dyDescent="0.25">
      <c r="A1" s="2" t="s">
        <v>37</v>
      </c>
    </row>
    <row r="3" spans="1:8" x14ac:dyDescent="0.25">
      <c r="A3" s="2" t="s">
        <v>32</v>
      </c>
      <c r="B3" s="2"/>
    </row>
    <row r="4" spans="1:8" x14ac:dyDescent="0.25">
      <c r="A4" s="3" t="s">
        <v>31</v>
      </c>
      <c r="B4" s="3" t="s">
        <v>36</v>
      </c>
      <c r="C4" s="1"/>
      <c r="E4" s="1"/>
      <c r="G4" s="1"/>
    </row>
    <row r="5" spans="1:8" x14ac:dyDescent="0.25">
      <c r="A5" s="4" t="s">
        <v>0</v>
      </c>
      <c r="B5" s="5">
        <v>19</v>
      </c>
      <c r="C5" s="1"/>
      <c r="E5" s="1"/>
      <c r="G5" s="1"/>
    </row>
    <row r="6" spans="1:8" x14ac:dyDescent="0.25">
      <c r="A6" s="4" t="s">
        <v>1</v>
      </c>
      <c r="B6" s="5">
        <v>2</v>
      </c>
      <c r="C6" s="1"/>
      <c r="E6" s="1"/>
      <c r="G6" s="1"/>
    </row>
    <row r="7" spans="1:8" x14ac:dyDescent="0.25">
      <c r="A7" s="4" t="s">
        <v>2</v>
      </c>
      <c r="B7" s="5">
        <v>1</v>
      </c>
      <c r="C7" s="1"/>
      <c r="E7" s="1"/>
      <c r="G7" s="1"/>
    </row>
    <row r="8" spans="1:8" x14ac:dyDescent="0.25">
      <c r="A8" s="4" t="s">
        <v>3</v>
      </c>
      <c r="B8" s="5">
        <v>1</v>
      </c>
      <c r="C8" s="1"/>
      <c r="E8" s="1"/>
      <c r="G8" s="1"/>
    </row>
    <row r="9" spans="1:8" x14ac:dyDescent="0.25">
      <c r="A9" s="4" t="s">
        <v>4</v>
      </c>
      <c r="B9" s="5">
        <v>1</v>
      </c>
      <c r="C9" s="1"/>
      <c r="E9" s="1"/>
      <c r="G9" s="1"/>
    </row>
    <row r="10" spans="1:8" x14ac:dyDescent="0.25">
      <c r="A10" s="6" t="s">
        <v>34</v>
      </c>
      <c r="B10" s="7">
        <f>SUM(B5:B9)</f>
        <v>24</v>
      </c>
      <c r="C10" s="1"/>
      <c r="E10" s="1"/>
      <c r="G10" s="1"/>
    </row>
    <row r="11" spans="1:8" x14ac:dyDescent="0.25">
      <c r="A11" s="1"/>
      <c r="B11" s="1"/>
      <c r="C11" s="1"/>
      <c r="E11" s="1"/>
      <c r="G11" s="1"/>
    </row>
    <row r="12" spans="1:8" x14ac:dyDescent="0.25">
      <c r="A12" s="16" t="s">
        <v>33</v>
      </c>
      <c r="B12" s="1"/>
      <c r="C12" s="1"/>
      <c r="E12" s="1"/>
      <c r="G12" s="1"/>
    </row>
    <row r="13" spans="1:8" ht="15.75" x14ac:dyDescent="0.25">
      <c r="A13" s="8" t="s">
        <v>5</v>
      </c>
      <c r="B13" s="9" t="s">
        <v>27</v>
      </c>
      <c r="C13" s="9" t="s">
        <v>28</v>
      </c>
      <c r="D13" s="10" t="s">
        <v>24</v>
      </c>
      <c r="E13" s="9" t="s">
        <v>29</v>
      </c>
      <c r="F13" s="10" t="s">
        <v>25</v>
      </c>
      <c r="G13" s="9" t="s">
        <v>30</v>
      </c>
      <c r="H13" s="10" t="s">
        <v>26</v>
      </c>
    </row>
    <row r="14" spans="1:8" x14ac:dyDescent="0.25">
      <c r="A14" s="4" t="s">
        <v>6</v>
      </c>
      <c r="B14" s="11">
        <v>827235</v>
      </c>
      <c r="C14" s="11">
        <v>60150</v>
      </c>
      <c r="D14" s="12">
        <f>C14/B14</f>
        <v>7.2712107200493203E-2</v>
      </c>
      <c r="E14" s="11">
        <v>500</v>
      </c>
      <c r="F14" s="12">
        <f>E14/B14</f>
        <v>6.0442316874890448E-4</v>
      </c>
      <c r="G14" s="11">
        <v>766585</v>
      </c>
      <c r="H14" s="12">
        <f>G14/B14</f>
        <v>0.92668346963075787</v>
      </c>
    </row>
    <row r="15" spans="1:8" x14ac:dyDescent="0.25">
      <c r="A15" s="4" t="s">
        <v>7</v>
      </c>
      <c r="B15" s="11">
        <v>1598966.95</v>
      </c>
      <c r="C15" s="11">
        <v>1598892.99</v>
      </c>
      <c r="D15" s="12">
        <f t="shared" ref="D15:D32" si="0">C15/B15</f>
        <v>0.99995374513525748</v>
      </c>
      <c r="E15" s="11">
        <v>3.4924596548080444E-10</v>
      </c>
      <c r="F15" s="12">
        <f t="shared" ref="F15:F32" si="1">E15/B15</f>
        <v>2.1841975250383034E-16</v>
      </c>
      <c r="G15" s="11">
        <v>73.959999999729916</v>
      </c>
      <c r="H15" s="12">
        <f t="shared" ref="H15:H32" si="2">G15/B15</f>
        <v>4.6254864742344999E-5</v>
      </c>
    </row>
    <row r="16" spans="1:8" x14ac:dyDescent="0.25">
      <c r="A16" s="4" t="s">
        <v>8</v>
      </c>
      <c r="B16" s="11">
        <v>9136604</v>
      </c>
      <c r="C16" s="11">
        <v>1517245.5899999999</v>
      </c>
      <c r="D16" s="12">
        <f t="shared" si="0"/>
        <v>0.16606231264920751</v>
      </c>
      <c r="E16" s="11">
        <v>75223.159999999916</v>
      </c>
      <c r="F16" s="12">
        <f t="shared" si="1"/>
        <v>8.2331640946679881E-3</v>
      </c>
      <c r="G16" s="11">
        <v>7544135.25</v>
      </c>
      <c r="H16" s="12">
        <f t="shared" si="2"/>
        <v>0.82570452325612453</v>
      </c>
    </row>
    <row r="17" spans="1:8" x14ac:dyDescent="0.25">
      <c r="A17" s="4" t="s">
        <v>9</v>
      </c>
      <c r="B17" s="11">
        <v>9274861</v>
      </c>
      <c r="C17" s="11">
        <v>9164606.9900000002</v>
      </c>
      <c r="D17" s="12">
        <f t="shared" si="0"/>
        <v>0.98811259705131971</v>
      </c>
      <c r="E17" s="11">
        <v>58822.829999999318</v>
      </c>
      <c r="F17" s="12">
        <f t="shared" si="1"/>
        <v>6.3421791442480179E-3</v>
      </c>
      <c r="G17" s="11">
        <v>51431.179999999702</v>
      </c>
      <c r="H17" s="12">
        <f t="shared" si="2"/>
        <v>5.5452238044321851E-3</v>
      </c>
    </row>
    <row r="18" spans="1:8" x14ac:dyDescent="0.25">
      <c r="A18" s="4" t="s">
        <v>10</v>
      </c>
      <c r="B18" s="11">
        <v>92099271.379999995</v>
      </c>
      <c r="C18" s="11">
        <v>75556414.469999999</v>
      </c>
      <c r="D18" s="12">
        <f t="shared" si="0"/>
        <v>0.82038015434731881</v>
      </c>
      <c r="E18" s="11">
        <v>15441985.729999995</v>
      </c>
      <c r="F18" s="12">
        <f t="shared" si="1"/>
        <v>0.16766675239249862</v>
      </c>
      <c r="G18" s="11">
        <v>1100871.1799999774</v>
      </c>
      <c r="H18" s="12">
        <f t="shared" si="2"/>
        <v>1.1953093260182287E-2</v>
      </c>
    </row>
    <row r="19" spans="1:8" x14ac:dyDescent="0.25">
      <c r="A19" s="4" t="s">
        <v>11</v>
      </c>
      <c r="B19" s="11">
        <v>6156053</v>
      </c>
      <c r="C19" s="11">
        <v>5191487.1600000011</v>
      </c>
      <c r="D19" s="12">
        <f t="shared" si="0"/>
        <v>0.84331424047193893</v>
      </c>
      <c r="E19" s="11">
        <v>42256.000000000466</v>
      </c>
      <c r="F19" s="12">
        <f t="shared" si="1"/>
        <v>6.8641384341558568E-3</v>
      </c>
      <c r="G19" s="11">
        <v>922309.84000000078</v>
      </c>
      <c r="H19" s="12">
        <f t="shared" si="2"/>
        <v>0.14982162109390559</v>
      </c>
    </row>
    <row r="20" spans="1:8" x14ac:dyDescent="0.25">
      <c r="A20" s="4" t="s">
        <v>12</v>
      </c>
      <c r="B20" s="11">
        <v>2515446.2000000002</v>
      </c>
      <c r="C20" s="11">
        <v>2307148.1</v>
      </c>
      <c r="D20" s="12">
        <f t="shared" si="0"/>
        <v>0.91719238519193924</v>
      </c>
      <c r="E20" s="11">
        <v>19971.790000000372</v>
      </c>
      <c r="F20" s="12">
        <f t="shared" si="1"/>
        <v>7.939660963530196E-3</v>
      </c>
      <c r="G20" s="11">
        <v>188326.31000000006</v>
      </c>
      <c r="H20" s="12">
        <f t="shared" si="2"/>
        <v>7.4867953844530655E-2</v>
      </c>
    </row>
    <row r="21" spans="1:8" x14ac:dyDescent="0.25">
      <c r="A21" s="4" t="s">
        <v>13</v>
      </c>
      <c r="B21" s="11">
        <v>18035821</v>
      </c>
      <c r="C21" s="11">
        <v>1868221.9000000001</v>
      </c>
      <c r="D21" s="12">
        <f t="shared" si="0"/>
        <v>0.10358396770515743</v>
      </c>
      <c r="E21" s="11">
        <v>76457.899999999907</v>
      </c>
      <c r="F21" s="12">
        <f t="shared" si="1"/>
        <v>4.2392248182103777E-3</v>
      </c>
      <c r="G21" s="11">
        <v>16091141.199999999</v>
      </c>
      <c r="H21" s="12">
        <f t="shared" si="2"/>
        <v>0.89217680747663219</v>
      </c>
    </row>
    <row r="22" spans="1:8" x14ac:dyDescent="0.25">
      <c r="A22" s="4" t="s">
        <v>14</v>
      </c>
      <c r="B22" s="11">
        <v>22992204</v>
      </c>
      <c r="C22" s="11">
        <v>3143797.83</v>
      </c>
      <c r="D22" s="12">
        <f t="shared" si="0"/>
        <v>0.13673320878676964</v>
      </c>
      <c r="E22" s="11">
        <v>387559.98000000062</v>
      </c>
      <c r="F22" s="12">
        <f t="shared" si="1"/>
        <v>1.6856147414140925E-2</v>
      </c>
      <c r="G22" s="11">
        <v>19460846.190000001</v>
      </c>
      <c r="H22" s="12">
        <f t="shared" si="2"/>
        <v>0.84641064379908948</v>
      </c>
    </row>
    <row r="23" spans="1:8" x14ac:dyDescent="0.25">
      <c r="A23" s="4" t="s">
        <v>15</v>
      </c>
      <c r="B23" s="11">
        <v>13266414</v>
      </c>
      <c r="C23" s="11">
        <v>1189231.0400000003</v>
      </c>
      <c r="D23" s="12">
        <f t="shared" si="0"/>
        <v>8.9642237909958206E-2</v>
      </c>
      <c r="E23" s="11">
        <v>680424.12999999989</v>
      </c>
      <c r="F23" s="12">
        <f t="shared" si="1"/>
        <v>5.1289227819967018E-2</v>
      </c>
      <c r="G23" s="11">
        <v>11396758.830000002</v>
      </c>
      <c r="H23" s="12">
        <f t="shared" si="2"/>
        <v>0.8590685342700749</v>
      </c>
    </row>
    <row r="24" spans="1:8" x14ac:dyDescent="0.25">
      <c r="A24" s="4" t="s">
        <v>16</v>
      </c>
      <c r="B24" s="11">
        <v>1170917.46</v>
      </c>
      <c r="C24" s="11">
        <v>175494.12000000002</v>
      </c>
      <c r="D24" s="12">
        <f t="shared" si="0"/>
        <v>0.14987744738215794</v>
      </c>
      <c r="E24" s="11">
        <v>7.2759576141834259E-12</v>
      </c>
      <c r="F24" s="12">
        <f t="shared" si="1"/>
        <v>6.2138945423048232E-18</v>
      </c>
      <c r="G24" s="11">
        <v>995423.34</v>
      </c>
      <c r="H24" s="12">
        <f t="shared" si="2"/>
        <v>0.85012255261784209</v>
      </c>
    </row>
    <row r="25" spans="1:8" x14ac:dyDescent="0.25">
      <c r="A25" s="4" t="s">
        <v>17</v>
      </c>
      <c r="B25" s="11">
        <v>3142994.94</v>
      </c>
      <c r="C25" s="11">
        <v>38188.730000000003</v>
      </c>
      <c r="D25" s="12">
        <f t="shared" si="0"/>
        <v>1.2150426815513742E-2</v>
      </c>
      <c r="E25" s="11">
        <v>0</v>
      </c>
      <c r="F25" s="12">
        <f t="shared" si="1"/>
        <v>0</v>
      </c>
      <c r="G25" s="11">
        <v>3104806.21</v>
      </c>
      <c r="H25" s="12">
        <f t="shared" si="2"/>
        <v>0.9878495731844863</v>
      </c>
    </row>
    <row r="26" spans="1:8" x14ac:dyDescent="0.25">
      <c r="A26" s="4" t="s">
        <v>18</v>
      </c>
      <c r="B26" s="11">
        <v>2000000</v>
      </c>
      <c r="C26" s="11">
        <v>53756.91</v>
      </c>
      <c r="D26" s="12">
        <f t="shared" si="0"/>
        <v>2.6878455000000002E-2</v>
      </c>
      <c r="E26" s="11">
        <v>1923841.2</v>
      </c>
      <c r="F26" s="12">
        <f t="shared" si="1"/>
        <v>0.96192060000000001</v>
      </c>
      <c r="G26" s="11">
        <v>22401.889999999898</v>
      </c>
      <c r="H26" s="12">
        <f t="shared" si="2"/>
        <v>1.1200944999999948E-2</v>
      </c>
    </row>
    <row r="27" spans="1:8" x14ac:dyDescent="0.25">
      <c r="A27" s="4" t="s">
        <v>19</v>
      </c>
      <c r="B27" s="11">
        <v>2620139.6</v>
      </c>
      <c r="C27" s="11">
        <v>1199006.17</v>
      </c>
      <c r="D27" s="12">
        <f t="shared" si="0"/>
        <v>0.45761156008634041</v>
      </c>
      <c r="E27" s="11">
        <v>94643.069999999905</v>
      </c>
      <c r="F27" s="12">
        <f t="shared" si="1"/>
        <v>3.6121384524702385E-2</v>
      </c>
      <c r="G27" s="11">
        <v>1326490.3600000003</v>
      </c>
      <c r="H27" s="12">
        <f t="shared" si="2"/>
        <v>0.50626705538895722</v>
      </c>
    </row>
    <row r="28" spans="1:8" x14ac:dyDescent="0.25">
      <c r="A28" s="4" t="s">
        <v>20</v>
      </c>
      <c r="B28" s="11">
        <v>12619825</v>
      </c>
      <c r="C28" s="11">
        <v>644883.86</v>
      </c>
      <c r="D28" s="12">
        <f t="shared" si="0"/>
        <v>5.1100855994437325E-2</v>
      </c>
      <c r="E28" s="11">
        <v>586040.04999999993</v>
      </c>
      <c r="F28" s="12">
        <f t="shared" si="1"/>
        <v>4.6438048863593588E-2</v>
      </c>
      <c r="G28" s="11">
        <v>11388901.09</v>
      </c>
      <c r="H28" s="12">
        <f t="shared" si="2"/>
        <v>0.90246109514196904</v>
      </c>
    </row>
    <row r="29" spans="1:8" x14ac:dyDescent="0.25">
      <c r="A29" s="4" t="s">
        <v>21</v>
      </c>
      <c r="B29" s="11">
        <v>701020.4</v>
      </c>
      <c r="C29" s="11">
        <v>221069.3</v>
      </c>
      <c r="D29" s="12">
        <f t="shared" si="0"/>
        <v>0.31535359028068227</v>
      </c>
      <c r="E29" s="11">
        <v>410318.15</v>
      </c>
      <c r="F29" s="12">
        <f t="shared" si="1"/>
        <v>0.58531556285665864</v>
      </c>
      <c r="G29" s="11">
        <v>69632.949999999953</v>
      </c>
      <c r="H29" s="12">
        <f t="shared" si="2"/>
        <v>9.9330846862658986E-2</v>
      </c>
    </row>
    <row r="30" spans="1:8" x14ac:dyDescent="0.25">
      <c r="A30" s="4" t="s">
        <v>22</v>
      </c>
      <c r="B30" s="11">
        <v>6067000</v>
      </c>
      <c r="C30" s="11">
        <v>815377.94000000006</v>
      </c>
      <c r="D30" s="12">
        <f t="shared" si="0"/>
        <v>0.13439557277072689</v>
      </c>
      <c r="E30" s="11">
        <v>508079.96999999986</v>
      </c>
      <c r="F30" s="12">
        <f t="shared" si="1"/>
        <v>8.3744844239327487E-2</v>
      </c>
      <c r="G30" s="11">
        <v>4743542.09</v>
      </c>
      <c r="H30" s="12">
        <f t="shared" si="2"/>
        <v>0.78185958298994562</v>
      </c>
    </row>
    <row r="31" spans="1:8" x14ac:dyDescent="0.25">
      <c r="A31" s="4" t="s">
        <v>23</v>
      </c>
      <c r="B31" s="11">
        <v>493250</v>
      </c>
      <c r="C31" s="11">
        <v>371390.34</v>
      </c>
      <c r="D31" s="12">
        <f t="shared" si="0"/>
        <v>0.75294544348707559</v>
      </c>
      <c r="E31" s="11">
        <v>99310.06</v>
      </c>
      <c r="F31" s="12">
        <f t="shared" si="1"/>
        <v>0.20133818550430815</v>
      </c>
      <c r="G31" s="11">
        <v>22549.599999999977</v>
      </c>
      <c r="H31" s="12">
        <f t="shared" si="2"/>
        <v>4.5716371008616273E-2</v>
      </c>
    </row>
    <row r="32" spans="1:8" x14ac:dyDescent="0.25">
      <c r="A32" s="13" t="s">
        <v>35</v>
      </c>
      <c r="B32" s="14">
        <f>SUM(B14:B31)</f>
        <v>204718023.93000001</v>
      </c>
      <c r="C32" s="14">
        <f>SUM(C14:C31)</f>
        <v>105116363.44</v>
      </c>
      <c r="D32" s="15">
        <f t="shared" si="0"/>
        <v>0.5134690215451807</v>
      </c>
      <c r="E32" s="14">
        <f>SUM(E14:E31)</f>
        <v>20405434.019999992</v>
      </c>
      <c r="F32" s="15">
        <f t="shared" si="1"/>
        <v>9.9675805912318199E-2</v>
      </c>
      <c r="G32" s="14">
        <f>SUM(G14:G31)</f>
        <v>79196226.469999984</v>
      </c>
      <c r="H32" s="15">
        <f t="shared" si="2"/>
        <v>0.3868551725425009</v>
      </c>
    </row>
  </sheetData>
  <pageMargins left="0.7" right="0.7" top="0.75" bottom="0.75" header="0.3" footer="0.3"/>
  <ignoredErrors>
    <ignoredError sqref="D32 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Highlights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Ray, Brian</dc:creator>
  <cp:lastModifiedBy>Ray, Brian</cp:lastModifiedBy>
  <dcterms:created xsi:type="dcterms:W3CDTF">2025-10-23T18:07:39Z</dcterms:created>
  <dcterms:modified xsi:type="dcterms:W3CDTF">2025-10-24T15:57:48Z</dcterms:modified>
</cp:coreProperties>
</file>